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567" activeTab="0"/>
  </bookViews>
  <sheets>
    <sheet name="1399-1400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<sst xmlns="http://schemas.openxmlformats.org/spreadsheetml/2006/main" count="59" uniqueCount="32">
  <si>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 xml:space="preserve">تخصیص  </t>
  </si>
  <si>
    <t xml:space="preserve">دریافتی از خزانه </t>
  </si>
  <si>
    <t xml:space="preserve">ابلاغی </t>
  </si>
  <si>
    <t xml:space="preserve">تخصیص </t>
  </si>
  <si>
    <t xml:space="preserve">عمرانی   اصلی </t>
  </si>
  <si>
    <t xml:space="preserve">جمع کل اعتبارات  هزینه ای و عمرانی </t>
  </si>
  <si>
    <t xml:space="preserve">عنوان </t>
  </si>
  <si>
    <t xml:space="preserve">شماره طبقه بندی </t>
  </si>
  <si>
    <t xml:space="preserve">نوع اعتبار </t>
  </si>
  <si>
    <t xml:space="preserve">قانون بودجه </t>
  </si>
  <si>
    <t>ارقام به میلیون ریال</t>
  </si>
  <si>
    <t xml:space="preserve">درصد تخصیص به ابلاغی </t>
  </si>
  <si>
    <t>هزینه ای اصلی</t>
  </si>
  <si>
    <t xml:space="preserve">قانون بودجه  </t>
  </si>
  <si>
    <t xml:space="preserve">لایحه بودجه </t>
  </si>
  <si>
    <t xml:space="preserve">سال 1399 </t>
  </si>
  <si>
    <t xml:space="preserve">سال 1400 </t>
  </si>
  <si>
    <t>100ف1304014</t>
  </si>
  <si>
    <t>تعمير و خريد تجهيزات آزمايشگاههاي اداره كل استاندارد</t>
  </si>
  <si>
    <r>
      <rPr>
        <b/>
        <sz val="12"/>
        <color indexed="8"/>
        <rFont val="B Nazanin"/>
        <family val="0"/>
      </rPr>
      <t xml:space="preserve">تخصیص </t>
    </r>
  </si>
  <si>
    <t>جمع اعتبار هزینه ای اصلی</t>
  </si>
  <si>
    <t xml:space="preserve">درصد تخصیص  </t>
  </si>
  <si>
    <t>استاني</t>
  </si>
  <si>
    <t>ابلاغی از سازمان</t>
  </si>
  <si>
    <t xml:space="preserve">سال 1401 </t>
  </si>
  <si>
    <t>هزینه کرد</t>
  </si>
  <si>
    <t>فصل 3</t>
  </si>
  <si>
    <t>فصل 2</t>
  </si>
  <si>
    <t>فصل 1</t>
  </si>
  <si>
    <t>فصل 6</t>
  </si>
  <si>
    <t>فصل 7</t>
  </si>
  <si>
    <t xml:space="preserve">    انتشار اطلاعات
تفصیلی هزینه کرد
سالانه دستگاه سال های 1399 و 1400 و 1401</t>
  </si>
</sst>
</file>

<file path=xl/styles.xml><?xml version="1.0" encoding="utf-8"?>
<styleSheet xmlns="http://schemas.openxmlformats.org/spreadsheetml/2006/main">
  <numFmts count="25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B Yagut"/>
      <family val="0"/>
    </font>
    <font>
      <b/>
      <sz val="11"/>
      <color indexed="8"/>
      <name val="B Yagut"/>
      <family val="0"/>
    </font>
    <font>
      <b/>
      <sz val="10"/>
      <name val="B Yagut"/>
      <family val="0"/>
    </font>
    <font>
      <b/>
      <sz val="11"/>
      <name val="B Yagut"/>
      <family val="0"/>
    </font>
    <font>
      <b/>
      <sz val="13"/>
      <color indexed="8"/>
      <name val="B Yagut"/>
      <family val="0"/>
    </font>
    <font>
      <b/>
      <sz val="10"/>
      <color indexed="8"/>
      <name val="B Yagut"/>
      <family val="0"/>
    </font>
    <font>
      <b/>
      <sz val="12"/>
      <name val="B Yagut"/>
      <family val="0"/>
    </font>
    <font>
      <b/>
      <u val="single"/>
      <sz val="13"/>
      <color indexed="8"/>
      <name val="B Yagut"/>
      <family val="0"/>
    </font>
    <font>
      <b/>
      <sz val="13"/>
      <name val="B Yagut"/>
      <family val="0"/>
    </font>
    <font>
      <b/>
      <u val="single"/>
      <sz val="13"/>
      <name val="B Yagut"/>
      <family val="0"/>
    </font>
    <font>
      <b/>
      <u val="single"/>
      <sz val="12"/>
      <color indexed="8"/>
      <name val="B Yagut"/>
      <family val="0"/>
    </font>
    <font>
      <b/>
      <u val="single"/>
      <sz val="12"/>
      <name val="B Yagut"/>
      <family val="0"/>
    </font>
    <font>
      <u val="single"/>
      <sz val="11"/>
      <color indexed="8"/>
      <name val="Calibri"/>
      <family val="2"/>
    </font>
    <font>
      <b/>
      <sz val="11"/>
      <name val="B Nazanin"/>
      <family val="0"/>
    </font>
    <font>
      <b/>
      <sz val="16"/>
      <name val="B Nazanin"/>
      <family val="0"/>
    </font>
    <font>
      <b/>
      <sz val="12"/>
      <name val="B Nazanin"/>
      <family val="0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B Nazani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1" fillId="31" borderId="7" applyNumberFormat="0" applyFont="0" applyAlignment="0" applyProtection="0"/>
    <xf numFmtId="0" fontId="49" fillId="26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3" fontId="10" fillId="32" borderId="10" xfId="0" applyNumberFormat="1" applyFont="1" applyFill="1" applyBorder="1" applyAlignment="1">
      <alignment horizontal="center" vertical="center"/>
    </xf>
    <xf numFmtId="3" fontId="10" fillId="32" borderId="11" xfId="0" applyNumberFormat="1" applyFont="1" applyFill="1" applyBorder="1" applyAlignment="1">
      <alignment horizontal="center" vertical="center"/>
    </xf>
    <xf numFmtId="1" fontId="9" fillId="32" borderId="12" xfId="0" applyNumberFormat="1" applyFont="1" applyFill="1" applyBorder="1" applyAlignment="1">
      <alignment horizontal="center" vertical="center"/>
    </xf>
    <xf numFmtId="3" fontId="11" fillId="32" borderId="11" xfId="0" applyNumberFormat="1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 wrapText="1"/>
    </xf>
    <xf numFmtId="1" fontId="10" fillId="32" borderId="13" xfId="0" applyNumberFormat="1" applyFont="1" applyFill="1" applyBorder="1" applyAlignment="1">
      <alignment horizontal="center" vertical="center" wrapText="1"/>
    </xf>
    <xf numFmtId="1" fontId="9" fillId="32" borderId="12" xfId="0" applyNumberFormat="1" applyFont="1" applyFill="1" applyBorder="1" applyAlignment="1">
      <alignment horizontal="center" vertical="center" wrapText="1"/>
    </xf>
    <xf numFmtId="1" fontId="11" fillId="32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3" fontId="8" fillId="32" borderId="11" xfId="0" applyNumberFormat="1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 applyProtection="1">
      <alignment horizontal="center" vertical="center" wrapText="1"/>
      <protection hidden="1"/>
    </xf>
    <xf numFmtId="3" fontId="12" fillId="32" borderId="12" xfId="0" applyNumberFormat="1" applyFont="1" applyFill="1" applyBorder="1" applyAlignment="1">
      <alignment horizontal="center" vertical="center"/>
    </xf>
    <xf numFmtId="3" fontId="8" fillId="32" borderId="14" xfId="0" applyNumberFormat="1" applyFont="1" applyFill="1" applyBorder="1" applyAlignment="1" applyProtection="1">
      <alignment horizontal="center" vertical="center" wrapText="1"/>
      <protection hidden="1"/>
    </xf>
    <xf numFmtId="3" fontId="13" fillId="32" borderId="11" xfId="0" applyNumberFormat="1" applyFont="1" applyFill="1" applyBorder="1" applyAlignment="1">
      <alignment horizontal="center" vertical="center" wrapText="1"/>
    </xf>
    <xf numFmtId="0" fontId="18" fillId="10" borderId="15" xfId="0" applyFont="1" applyFill="1" applyBorder="1" applyAlignment="1">
      <alignment/>
    </xf>
    <xf numFmtId="0" fontId="19" fillId="10" borderId="16" xfId="0" applyFont="1" applyFill="1" applyBorder="1" applyAlignment="1">
      <alignment horizontal="left" vertical="center" readingOrder="2"/>
    </xf>
    <xf numFmtId="3" fontId="12" fillId="10" borderId="16" xfId="0" applyNumberFormat="1" applyFont="1" applyFill="1" applyBorder="1" applyAlignment="1">
      <alignment horizontal="center" vertical="center"/>
    </xf>
    <xf numFmtId="3" fontId="2" fillId="10" borderId="16" xfId="0" applyNumberFormat="1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 readingOrder="2"/>
    </xf>
    <xf numFmtId="0" fontId="5" fillId="0" borderId="1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 applyProtection="1">
      <alignment horizontal="center" vertical="center"/>
      <protection hidden="1"/>
    </xf>
    <xf numFmtId="9" fontId="2" fillId="0" borderId="20" xfId="57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 readingOrder="2"/>
    </xf>
    <xf numFmtId="0" fontId="4" fillId="0" borderId="22" xfId="0" applyFont="1" applyBorder="1" applyAlignment="1">
      <alignment horizontal="center" vertical="center" wrapText="1" readingOrder="2"/>
    </xf>
    <xf numFmtId="0" fontId="15" fillId="0" borderId="22" xfId="0" applyFont="1" applyFill="1" applyBorder="1" applyAlignment="1">
      <alignment horizontal="center" vertical="center" wrapText="1" readingOrder="2"/>
    </xf>
    <xf numFmtId="3" fontId="6" fillId="0" borderId="22" xfId="0" applyNumberFormat="1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 applyProtection="1">
      <alignment horizontal="center" vertical="center"/>
      <protection hidden="1"/>
    </xf>
    <xf numFmtId="9" fontId="2" fillId="0" borderId="23" xfId="57" applyFont="1" applyFill="1" applyBorder="1" applyAlignment="1">
      <alignment horizontal="center" vertical="center"/>
    </xf>
    <xf numFmtId="9" fontId="2" fillId="0" borderId="24" xfId="57" applyFont="1" applyFill="1" applyBorder="1" applyAlignment="1">
      <alignment horizontal="center" vertical="center"/>
    </xf>
    <xf numFmtId="9" fontId="2" fillId="0" borderId="25" xfId="57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0" fontId="2" fillId="1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10" borderId="18" xfId="0" applyFont="1" applyFill="1" applyBorder="1" applyAlignment="1">
      <alignment vertical="center" wrapText="1"/>
    </xf>
    <xf numFmtId="0" fontId="20" fillId="10" borderId="19" xfId="0" applyFont="1" applyFill="1" applyBorder="1" applyAlignment="1">
      <alignment vertical="center" wrapText="1"/>
    </xf>
    <xf numFmtId="0" fontId="20" fillId="10" borderId="20" xfId="0" applyFont="1" applyFill="1" applyBorder="1" applyAlignment="1">
      <alignment vertical="center" wrapText="1"/>
    </xf>
    <xf numFmtId="3" fontId="2" fillId="0" borderId="27" xfId="57" applyNumberFormat="1" applyFont="1" applyFill="1" applyBorder="1" applyAlignment="1">
      <alignment horizontal="center" vertical="center"/>
    </xf>
    <xf numFmtId="3" fontId="2" fillId="0" borderId="16" xfId="57" applyNumberFormat="1" applyFont="1" applyFill="1" applyBorder="1" applyAlignment="1">
      <alignment horizontal="center" vertical="center"/>
    </xf>
    <xf numFmtId="3" fontId="2" fillId="0" borderId="28" xfId="57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9" fontId="2" fillId="0" borderId="31" xfId="57" applyFont="1" applyFill="1" applyBorder="1" applyAlignment="1">
      <alignment horizontal="center" vertical="center"/>
    </xf>
    <xf numFmtId="3" fontId="2" fillId="0" borderId="29" xfId="57" applyNumberFormat="1" applyFont="1" applyFill="1" applyBorder="1" applyAlignment="1">
      <alignment horizontal="center" vertical="center"/>
    </xf>
    <xf numFmtId="3" fontId="2" fillId="0" borderId="30" xfId="57" applyNumberFormat="1" applyFont="1" applyFill="1" applyBorder="1" applyAlignment="1">
      <alignment horizontal="center" vertical="center"/>
    </xf>
    <xf numFmtId="3" fontId="2" fillId="0" borderId="31" xfId="57" applyNumberFormat="1" applyFont="1" applyFill="1" applyBorder="1" applyAlignment="1">
      <alignment horizontal="center" vertical="center"/>
    </xf>
    <xf numFmtId="0" fontId="20" fillId="10" borderId="10" xfId="0" applyFont="1" applyFill="1" applyBorder="1" applyAlignment="1">
      <alignment horizontal="center" vertical="center" wrapText="1"/>
    </xf>
    <xf numFmtId="0" fontId="20" fillId="10" borderId="11" xfId="0" applyFont="1" applyFill="1" applyBorder="1" applyAlignment="1">
      <alignment horizontal="center" vertical="center" wrapText="1"/>
    </xf>
    <xf numFmtId="0" fontId="20" fillId="10" borderId="12" xfId="0" applyFont="1" applyFill="1" applyBorder="1" applyAlignment="1">
      <alignment horizontal="center" vertical="center" wrapText="1"/>
    </xf>
    <xf numFmtId="3" fontId="2" fillId="10" borderId="29" xfId="0" applyNumberFormat="1" applyFont="1" applyFill="1" applyBorder="1" applyAlignment="1">
      <alignment horizontal="center" vertical="center" wrapText="1"/>
    </xf>
    <xf numFmtId="3" fontId="2" fillId="10" borderId="27" xfId="0" applyNumberFormat="1" applyFont="1" applyFill="1" applyBorder="1" applyAlignment="1">
      <alignment horizontal="center" vertical="center" wrapText="1"/>
    </xf>
    <xf numFmtId="3" fontId="2" fillId="10" borderId="21" xfId="0" applyNumberFormat="1" applyFont="1" applyFill="1" applyBorder="1" applyAlignment="1">
      <alignment horizontal="center" vertical="center" wrapText="1"/>
    </xf>
    <xf numFmtId="0" fontId="17" fillId="10" borderId="32" xfId="0" applyFont="1" applyFill="1" applyBorder="1" applyAlignment="1">
      <alignment horizontal="center" vertical="center" wrapText="1" readingOrder="2"/>
    </xf>
    <xf numFmtId="0" fontId="17" fillId="10" borderId="33" xfId="0" applyFont="1" applyFill="1" applyBorder="1" applyAlignment="1">
      <alignment horizontal="center" vertical="center" wrapText="1" readingOrder="2"/>
    </xf>
    <xf numFmtId="0" fontId="17" fillId="10" borderId="34" xfId="0" applyFont="1" applyFill="1" applyBorder="1" applyAlignment="1">
      <alignment horizontal="center" vertical="center" wrapText="1" readingOrder="2"/>
    </xf>
    <xf numFmtId="3" fontId="2" fillId="10" borderId="30" xfId="0" applyNumberFormat="1" applyFont="1" applyFill="1" applyBorder="1" applyAlignment="1">
      <alignment horizontal="center" vertical="center" wrapText="1"/>
    </xf>
    <xf numFmtId="3" fontId="2" fillId="10" borderId="16" xfId="0" applyNumberFormat="1" applyFont="1" applyFill="1" applyBorder="1" applyAlignment="1">
      <alignment horizontal="center" vertical="center" wrapText="1"/>
    </xf>
    <xf numFmtId="3" fontId="2" fillId="10" borderId="2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2" fillId="10" borderId="31" xfId="0" applyNumberFormat="1" applyFont="1" applyFill="1" applyBorder="1" applyAlignment="1">
      <alignment horizontal="center" vertical="center" wrapText="1"/>
    </xf>
    <xf numFmtId="2" fontId="2" fillId="10" borderId="28" xfId="0" applyNumberFormat="1" applyFont="1" applyFill="1" applyBorder="1" applyAlignment="1">
      <alignment horizontal="center" vertical="center" wrapText="1"/>
    </xf>
    <xf numFmtId="2" fontId="2" fillId="10" borderId="23" xfId="0" applyNumberFormat="1" applyFont="1" applyFill="1" applyBorder="1" applyAlignment="1">
      <alignment horizontal="center" vertical="center" wrapText="1"/>
    </xf>
    <xf numFmtId="0" fontId="17" fillId="32" borderId="35" xfId="0" applyFont="1" applyFill="1" applyBorder="1" applyAlignment="1">
      <alignment horizontal="center" vertical="center"/>
    </xf>
    <xf numFmtId="0" fontId="17" fillId="32" borderId="26" xfId="0" applyFont="1" applyFill="1" applyBorder="1" applyAlignment="1">
      <alignment horizontal="center" vertical="center"/>
    </xf>
    <xf numFmtId="0" fontId="17" fillId="32" borderId="36" xfId="0" applyFont="1" applyFill="1" applyBorder="1" applyAlignment="1">
      <alignment horizontal="center" vertical="center"/>
    </xf>
    <xf numFmtId="3" fontId="2" fillId="10" borderId="37" xfId="0" applyNumberFormat="1" applyFont="1" applyFill="1" applyBorder="1" applyAlignment="1">
      <alignment horizontal="center" vertical="center" wrapText="1"/>
    </xf>
    <xf numFmtId="3" fontId="2" fillId="10" borderId="15" xfId="0" applyNumberFormat="1" applyFont="1" applyFill="1" applyBorder="1" applyAlignment="1">
      <alignment horizontal="center" vertical="center" wrapText="1"/>
    </xf>
    <xf numFmtId="3" fontId="2" fillId="10" borderId="38" xfId="0" applyNumberFormat="1" applyFont="1" applyFill="1" applyBorder="1" applyAlignment="1">
      <alignment horizontal="center" vertical="center" wrapText="1"/>
    </xf>
    <xf numFmtId="3" fontId="2" fillId="10" borderId="30" xfId="0" applyNumberFormat="1" applyFont="1" applyFill="1" applyBorder="1" applyAlignment="1">
      <alignment horizontal="center" vertical="center"/>
    </xf>
    <xf numFmtId="3" fontId="2" fillId="10" borderId="16" xfId="0" applyNumberFormat="1" applyFont="1" applyFill="1" applyBorder="1" applyAlignment="1">
      <alignment horizontal="center" vertical="center"/>
    </xf>
    <xf numFmtId="3" fontId="2" fillId="10" borderId="2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0" fillId="10" borderId="39" xfId="0" applyFont="1" applyFill="1" applyBorder="1" applyAlignment="1">
      <alignment horizontal="center" vertical="center" wrapText="1"/>
    </xf>
    <xf numFmtId="0" fontId="20" fillId="10" borderId="40" xfId="0" applyFont="1" applyFill="1" applyBorder="1" applyAlignment="1">
      <alignment horizontal="center" vertical="center" wrapText="1"/>
    </xf>
    <xf numFmtId="0" fontId="20" fillId="10" borderId="41" xfId="0" applyFont="1" applyFill="1" applyBorder="1" applyAlignment="1">
      <alignment horizontal="center" vertical="center" wrapText="1"/>
    </xf>
    <xf numFmtId="0" fontId="20" fillId="10" borderId="42" xfId="0" applyFont="1" applyFill="1" applyBorder="1" applyAlignment="1">
      <alignment horizontal="center" vertical="center" wrapText="1"/>
    </xf>
    <xf numFmtId="0" fontId="20" fillId="10" borderId="0" xfId="0" applyFont="1" applyFill="1" applyBorder="1" applyAlignment="1">
      <alignment horizontal="center" vertical="center" wrapText="1"/>
    </xf>
    <xf numFmtId="0" fontId="20" fillId="10" borderId="43" xfId="0" applyFont="1" applyFill="1" applyBorder="1" applyAlignment="1">
      <alignment horizontal="center" vertical="center" wrapText="1"/>
    </xf>
    <xf numFmtId="0" fontId="2" fillId="10" borderId="35" xfId="0" applyFont="1" applyFill="1" applyBorder="1" applyAlignment="1">
      <alignment horizontal="center" vertical="center"/>
    </xf>
    <xf numFmtId="0" fontId="2" fillId="10" borderId="26" xfId="0" applyFont="1" applyFill="1" applyBorder="1" applyAlignment="1">
      <alignment horizontal="center" vertical="center"/>
    </xf>
    <xf numFmtId="0" fontId="20" fillId="10" borderId="44" xfId="0" applyFont="1" applyFill="1" applyBorder="1" applyAlignment="1">
      <alignment horizontal="center" vertical="center" wrapText="1"/>
    </xf>
    <xf numFmtId="0" fontId="20" fillId="10" borderId="45" xfId="0" applyFont="1" applyFill="1" applyBorder="1" applyAlignment="1">
      <alignment horizontal="center" vertical="center" wrapText="1"/>
    </xf>
    <xf numFmtId="2" fontId="20" fillId="10" borderId="46" xfId="0" applyNumberFormat="1" applyFont="1" applyFill="1" applyBorder="1" applyAlignment="1">
      <alignment horizontal="center" vertical="center" wrapText="1"/>
    </xf>
    <xf numFmtId="2" fontId="20" fillId="10" borderId="17" xfId="0" applyNumberFormat="1" applyFont="1" applyFill="1" applyBorder="1" applyAlignment="1">
      <alignment horizontal="center" vertical="center" wrapText="1"/>
    </xf>
    <xf numFmtId="2" fontId="20" fillId="10" borderId="25" xfId="0" applyNumberFormat="1" applyFont="1" applyFill="1" applyBorder="1" applyAlignment="1">
      <alignment horizontal="center" vertical="center" wrapText="1"/>
    </xf>
    <xf numFmtId="0" fontId="2" fillId="10" borderId="30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20" fillId="10" borderId="37" xfId="0" applyFont="1" applyFill="1" applyBorder="1" applyAlignment="1">
      <alignment horizontal="center" vertical="center" wrapText="1"/>
    </xf>
    <xf numFmtId="0" fontId="20" fillId="10" borderId="15" xfId="0" applyFont="1" applyFill="1" applyBorder="1" applyAlignment="1">
      <alignment horizontal="center" vertical="center" wrapText="1"/>
    </xf>
    <xf numFmtId="0" fontId="20" fillId="10" borderId="38" xfId="0" applyFont="1" applyFill="1" applyBorder="1" applyAlignment="1">
      <alignment horizontal="center" vertical="center" wrapText="1"/>
    </xf>
    <xf numFmtId="0" fontId="20" fillId="10" borderId="29" xfId="0" applyFont="1" applyFill="1" applyBorder="1" applyAlignment="1">
      <alignment horizontal="center" vertical="center"/>
    </xf>
    <xf numFmtId="0" fontId="20" fillId="10" borderId="27" xfId="0" applyFont="1" applyFill="1" applyBorder="1" applyAlignment="1">
      <alignment horizontal="center" vertical="center"/>
    </xf>
    <xf numFmtId="0" fontId="20" fillId="10" borderId="21" xfId="0" applyFont="1" applyFill="1" applyBorder="1" applyAlignment="1">
      <alignment horizontal="center" vertical="center"/>
    </xf>
    <xf numFmtId="0" fontId="2" fillId="10" borderId="44" xfId="0" applyFont="1" applyFill="1" applyBorder="1" applyAlignment="1">
      <alignment horizontal="center" vertical="center" wrapText="1"/>
    </xf>
    <xf numFmtId="0" fontId="2" fillId="10" borderId="45" xfId="0" applyFont="1" applyFill="1" applyBorder="1" applyAlignment="1">
      <alignment horizontal="center" vertical="center" wrapText="1"/>
    </xf>
    <xf numFmtId="0" fontId="20" fillId="10" borderId="31" xfId="0" applyFont="1" applyFill="1" applyBorder="1" applyAlignment="1">
      <alignment horizontal="center" vertical="center" wrapText="1"/>
    </xf>
    <xf numFmtId="0" fontId="20" fillId="10" borderId="28" xfId="0" applyFont="1" applyFill="1" applyBorder="1" applyAlignment="1">
      <alignment horizontal="center" vertical="center" wrapText="1"/>
    </xf>
    <xf numFmtId="0" fontId="20" fillId="10" borderId="23" xfId="0" applyFont="1" applyFill="1" applyBorder="1" applyAlignment="1">
      <alignment horizontal="center" vertical="center" wrapText="1"/>
    </xf>
    <xf numFmtId="2" fontId="2" fillId="10" borderId="33" xfId="0" applyNumberFormat="1" applyFont="1" applyFill="1" applyBorder="1" applyAlignment="1">
      <alignment horizontal="center" vertical="center" wrapText="1"/>
    </xf>
    <xf numFmtId="2" fontId="2" fillId="10" borderId="34" xfId="0" applyNumberFormat="1" applyFont="1" applyFill="1" applyBorder="1" applyAlignment="1">
      <alignment horizontal="center" vertical="center" wrapText="1"/>
    </xf>
    <xf numFmtId="0" fontId="20" fillId="10" borderId="30" xfId="0" applyFont="1" applyFill="1" applyBorder="1" applyAlignment="1">
      <alignment horizontal="center" vertical="center"/>
    </xf>
    <xf numFmtId="0" fontId="20" fillId="10" borderId="16" xfId="0" applyFont="1" applyFill="1" applyBorder="1" applyAlignment="1">
      <alignment horizontal="center" vertical="center"/>
    </xf>
    <xf numFmtId="0" fontId="20" fillId="10" borderId="22" xfId="0" applyFont="1" applyFill="1" applyBorder="1" applyAlignment="1">
      <alignment horizontal="center" vertical="center"/>
    </xf>
    <xf numFmtId="0" fontId="2" fillId="10" borderId="36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readingOrder="2"/>
    </xf>
    <xf numFmtId="0" fontId="3" fillId="0" borderId="0" xfId="0" applyFont="1" applyBorder="1" applyAlignment="1">
      <alignment horizontal="left" vertical="center"/>
    </xf>
    <xf numFmtId="0" fontId="12" fillId="10" borderId="30" xfId="0" applyFont="1" applyFill="1" applyBorder="1" applyAlignment="1">
      <alignment horizontal="center" vertical="center"/>
    </xf>
    <xf numFmtId="0" fontId="12" fillId="10" borderId="16" xfId="0" applyFont="1" applyFill="1" applyBorder="1" applyAlignment="1">
      <alignment horizontal="center" vertical="center"/>
    </xf>
    <xf numFmtId="0" fontId="12" fillId="10" borderId="2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"/>
  <sheetViews>
    <sheetView rightToLeft="1" tabSelected="1" zoomScalePageLayoutView="0" workbookViewId="0" topLeftCell="A1">
      <selection activeCell="A12" sqref="A12:AE12"/>
    </sheetView>
  </sheetViews>
  <sheetFormatPr defaultColWidth="9.140625" defaultRowHeight="15"/>
  <cols>
    <col min="1" max="1" width="13.57421875" style="0" customWidth="1"/>
    <col min="2" max="2" width="11.8515625" style="0" customWidth="1"/>
    <col min="3" max="3" width="25.421875" style="0" customWidth="1"/>
    <col min="4" max="4" width="9.140625" style="0" hidden="1" customWidth="1"/>
    <col min="5" max="5" width="10.8515625" style="0" hidden="1" customWidth="1"/>
    <col min="6" max="6" width="10.28125" style="0" hidden="1" customWidth="1"/>
    <col min="7" max="7" width="9.140625" style="0" hidden="1" customWidth="1"/>
    <col min="8" max="8" width="9.140625" style="11" hidden="1" customWidth="1"/>
    <col min="9" max="9" width="10.28125" style="0" hidden="1" customWidth="1"/>
    <col min="10" max="10" width="10.140625" style="0" hidden="1" customWidth="1"/>
    <col min="11" max="11" width="10.8515625" style="0" hidden="1" customWidth="1"/>
    <col min="12" max="12" width="9.140625" style="0" hidden="1" customWidth="1"/>
    <col min="13" max="13" width="11.28125" style="0" hidden="1" customWidth="1"/>
    <col min="14" max="14" width="9.421875" style="0" hidden="1" customWidth="1"/>
    <col min="15" max="15" width="10.421875" style="0" hidden="1" customWidth="1"/>
    <col min="16" max="16" width="13.28125" style="0" hidden="1" customWidth="1"/>
    <col min="17" max="17" width="11.8515625" style="0" hidden="1" customWidth="1"/>
    <col min="18" max="18" width="12.7109375" style="0" hidden="1" customWidth="1"/>
    <col min="19" max="19" width="13.8515625" style="1" customWidth="1"/>
    <col min="20" max="20" width="11.28125" style="1" customWidth="1"/>
    <col min="21" max="21" width="11.8515625" style="1" customWidth="1"/>
    <col min="22" max="22" width="13.8515625" style="1" customWidth="1"/>
    <col min="23" max="27" width="10.7109375" style="2" customWidth="1"/>
    <col min="28" max="28" width="13.57421875" style="2" customWidth="1"/>
    <col min="29" max="29" width="13.7109375" style="2" customWidth="1"/>
    <col min="30" max="30" width="11.7109375" style="2" customWidth="1"/>
    <col min="31" max="31" width="13.421875" style="2" customWidth="1"/>
    <col min="32" max="36" width="10.7109375" style="2" customWidth="1"/>
    <col min="37" max="37" width="13.57421875" style="2" customWidth="1"/>
    <col min="38" max="38" width="13.7109375" style="2" customWidth="1"/>
    <col min="39" max="39" width="11.7109375" style="2" customWidth="1"/>
    <col min="40" max="40" width="13.421875" style="2" customWidth="1"/>
    <col min="41" max="45" width="10.7109375" style="2" customWidth="1"/>
  </cols>
  <sheetData>
    <row r="1" spans="1:45" ht="34.5" customHeight="1">
      <c r="A1" s="127" t="s">
        <v>31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/>
      <c r="AP1"/>
      <c r="AQ1"/>
      <c r="AR1"/>
      <c r="AS1"/>
    </row>
    <row r="2" spans="1:45" ht="19.5" thickBot="1">
      <c r="A2" s="128" t="s">
        <v>10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/>
      <c r="AP2"/>
      <c r="AQ2"/>
      <c r="AR2"/>
      <c r="AS2"/>
    </row>
    <row r="3" spans="1:45" ht="21" thickBot="1">
      <c r="A3" s="74" t="s">
        <v>8</v>
      </c>
      <c r="B3" s="74" t="s">
        <v>7</v>
      </c>
      <c r="C3" s="74" t="s">
        <v>6</v>
      </c>
      <c r="D3" s="18"/>
      <c r="E3" s="19"/>
      <c r="F3" s="19"/>
      <c r="G3" s="19"/>
      <c r="H3" s="20"/>
      <c r="I3" s="21"/>
      <c r="J3" s="21"/>
      <c r="K3" s="21"/>
      <c r="L3" s="21"/>
      <c r="M3" s="22"/>
      <c r="N3" s="21"/>
      <c r="O3" s="21"/>
      <c r="P3" s="21"/>
      <c r="Q3" s="22"/>
      <c r="R3" s="23"/>
      <c r="S3" s="100" t="s">
        <v>15</v>
      </c>
      <c r="T3" s="101"/>
      <c r="U3" s="101"/>
      <c r="V3" s="101"/>
      <c r="W3" s="53"/>
      <c r="X3" s="53"/>
      <c r="Y3" s="53"/>
      <c r="Z3" s="53"/>
      <c r="AA3" s="53"/>
      <c r="AB3" s="100" t="s">
        <v>16</v>
      </c>
      <c r="AC3" s="101"/>
      <c r="AD3" s="101"/>
      <c r="AE3" s="101"/>
      <c r="AF3" s="101"/>
      <c r="AG3" s="101"/>
      <c r="AH3" s="101"/>
      <c r="AI3" s="101"/>
      <c r="AJ3" s="126"/>
      <c r="AK3" s="100" t="s">
        <v>24</v>
      </c>
      <c r="AL3" s="101"/>
      <c r="AM3" s="101"/>
      <c r="AN3" s="101"/>
      <c r="AO3" s="101"/>
      <c r="AP3" s="101"/>
      <c r="AQ3" s="101"/>
      <c r="AR3" s="101"/>
      <c r="AS3" s="126"/>
    </row>
    <row r="4" spans="1:45" ht="15" customHeight="1">
      <c r="A4" s="75"/>
      <c r="B4" s="75"/>
      <c r="C4" s="75"/>
      <c r="D4" s="87" t="s">
        <v>9</v>
      </c>
      <c r="E4" s="90" t="s">
        <v>2</v>
      </c>
      <c r="F4" s="77" t="s">
        <v>0</v>
      </c>
      <c r="G4" s="77" t="s">
        <v>1</v>
      </c>
      <c r="H4" s="81" t="s">
        <v>11</v>
      </c>
      <c r="I4" s="87" t="s">
        <v>9</v>
      </c>
      <c r="J4" s="90" t="s">
        <v>2</v>
      </c>
      <c r="K4" s="90" t="s">
        <v>3</v>
      </c>
      <c r="L4" s="81" t="s">
        <v>11</v>
      </c>
      <c r="M4" s="71" t="s">
        <v>13</v>
      </c>
      <c r="N4" s="107" t="s">
        <v>2</v>
      </c>
      <c r="O4" s="107" t="s">
        <v>3</v>
      </c>
      <c r="P4" s="129" t="s">
        <v>1</v>
      </c>
      <c r="Q4" s="81" t="s">
        <v>11</v>
      </c>
      <c r="R4" s="121" t="s">
        <v>14</v>
      </c>
      <c r="S4" s="123" t="s">
        <v>23</v>
      </c>
      <c r="T4" s="110" t="s">
        <v>22</v>
      </c>
      <c r="U4" s="102" t="s">
        <v>3</v>
      </c>
      <c r="V4" s="104" t="s">
        <v>21</v>
      </c>
      <c r="W4" s="94" t="s">
        <v>25</v>
      </c>
      <c r="X4" s="95"/>
      <c r="Y4" s="95"/>
      <c r="Z4" s="95"/>
      <c r="AA4" s="96"/>
      <c r="AB4" s="113" t="s">
        <v>23</v>
      </c>
      <c r="AC4" s="110" t="s">
        <v>22</v>
      </c>
      <c r="AD4" s="116" t="s">
        <v>19</v>
      </c>
      <c r="AE4" s="118" t="s">
        <v>11</v>
      </c>
      <c r="AF4" s="94" t="s">
        <v>25</v>
      </c>
      <c r="AG4" s="95"/>
      <c r="AH4" s="95"/>
      <c r="AI4" s="95"/>
      <c r="AJ4" s="96"/>
      <c r="AK4" s="113" t="s">
        <v>23</v>
      </c>
      <c r="AL4" s="110" t="s">
        <v>22</v>
      </c>
      <c r="AM4" s="116" t="s">
        <v>19</v>
      </c>
      <c r="AN4" s="118" t="s">
        <v>11</v>
      </c>
      <c r="AO4" s="94" t="s">
        <v>25</v>
      </c>
      <c r="AP4" s="95"/>
      <c r="AQ4" s="95"/>
      <c r="AR4" s="95"/>
      <c r="AS4" s="96"/>
    </row>
    <row r="5" spans="1:45" ht="15" customHeight="1" thickBot="1">
      <c r="A5" s="75"/>
      <c r="B5" s="75"/>
      <c r="C5" s="75"/>
      <c r="D5" s="88"/>
      <c r="E5" s="91"/>
      <c r="F5" s="78"/>
      <c r="G5" s="78"/>
      <c r="H5" s="82"/>
      <c r="I5" s="88"/>
      <c r="J5" s="91"/>
      <c r="K5" s="91"/>
      <c r="L5" s="82"/>
      <c r="M5" s="72"/>
      <c r="N5" s="108"/>
      <c r="O5" s="108"/>
      <c r="P5" s="130"/>
      <c r="Q5" s="82"/>
      <c r="R5" s="121"/>
      <c r="S5" s="124"/>
      <c r="T5" s="111"/>
      <c r="U5" s="102"/>
      <c r="V5" s="105"/>
      <c r="W5" s="97"/>
      <c r="X5" s="98"/>
      <c r="Y5" s="98"/>
      <c r="Z5" s="98"/>
      <c r="AA5" s="99"/>
      <c r="AB5" s="114"/>
      <c r="AC5" s="111"/>
      <c r="AD5" s="116"/>
      <c r="AE5" s="119"/>
      <c r="AF5" s="97"/>
      <c r="AG5" s="98"/>
      <c r="AH5" s="98"/>
      <c r="AI5" s="98"/>
      <c r="AJ5" s="99"/>
      <c r="AK5" s="114"/>
      <c r="AL5" s="111"/>
      <c r="AM5" s="116"/>
      <c r="AN5" s="119"/>
      <c r="AO5" s="97"/>
      <c r="AP5" s="98"/>
      <c r="AQ5" s="98"/>
      <c r="AR5" s="98"/>
      <c r="AS5" s="99"/>
    </row>
    <row r="6" spans="1:45" ht="15.75" customHeight="1" thickBot="1">
      <c r="A6" s="76"/>
      <c r="B6" s="76"/>
      <c r="C6" s="76"/>
      <c r="D6" s="89"/>
      <c r="E6" s="92"/>
      <c r="F6" s="79"/>
      <c r="G6" s="79"/>
      <c r="H6" s="83"/>
      <c r="I6" s="89"/>
      <c r="J6" s="92"/>
      <c r="K6" s="92"/>
      <c r="L6" s="83"/>
      <c r="M6" s="73"/>
      <c r="N6" s="109"/>
      <c r="O6" s="109"/>
      <c r="P6" s="131"/>
      <c r="Q6" s="83"/>
      <c r="R6" s="122"/>
      <c r="S6" s="125"/>
      <c r="T6" s="112"/>
      <c r="U6" s="103"/>
      <c r="V6" s="106"/>
      <c r="W6" s="68" t="s">
        <v>28</v>
      </c>
      <c r="X6" s="69" t="s">
        <v>27</v>
      </c>
      <c r="Y6" s="69" t="s">
        <v>26</v>
      </c>
      <c r="Z6" s="69" t="s">
        <v>29</v>
      </c>
      <c r="AA6" s="70" t="s">
        <v>30</v>
      </c>
      <c r="AB6" s="115"/>
      <c r="AC6" s="112"/>
      <c r="AD6" s="117"/>
      <c r="AE6" s="120"/>
      <c r="AF6" s="68" t="s">
        <v>28</v>
      </c>
      <c r="AG6" s="69" t="s">
        <v>27</v>
      </c>
      <c r="AH6" s="69" t="s">
        <v>26</v>
      </c>
      <c r="AI6" s="69" t="s">
        <v>29</v>
      </c>
      <c r="AJ6" s="70" t="s">
        <v>30</v>
      </c>
      <c r="AK6" s="115"/>
      <c r="AL6" s="112"/>
      <c r="AM6" s="117"/>
      <c r="AN6" s="120"/>
      <c r="AO6" s="56" t="s">
        <v>28</v>
      </c>
      <c r="AP6" s="57" t="s">
        <v>27</v>
      </c>
      <c r="AQ6" s="57" t="s">
        <v>26</v>
      </c>
      <c r="AR6" s="57" t="s">
        <v>29</v>
      </c>
      <c r="AS6" s="58" t="s">
        <v>30</v>
      </c>
    </row>
    <row r="7" spans="1:45" ht="28.5" customHeight="1">
      <c r="A7" s="24" t="s">
        <v>12</v>
      </c>
      <c r="B7" s="25">
        <v>146058</v>
      </c>
      <c r="C7" s="26" t="s">
        <v>20</v>
      </c>
      <c r="D7" s="27">
        <v>252202</v>
      </c>
      <c r="E7" s="27">
        <v>248794</v>
      </c>
      <c r="F7" s="28">
        <v>219268</v>
      </c>
      <c r="G7" s="28">
        <v>219268</v>
      </c>
      <c r="H7" s="29">
        <f>F7/E7*100</f>
        <v>88.13235045861234</v>
      </c>
      <c r="I7" s="30">
        <v>482015</v>
      </c>
      <c r="J7" s="30">
        <v>467555</v>
      </c>
      <c r="K7" s="30">
        <v>420000</v>
      </c>
      <c r="L7" s="31">
        <f>K7/J7*100</f>
        <v>89.82900407438697</v>
      </c>
      <c r="M7" s="32">
        <f>508752+50000+851</f>
        <v>559603</v>
      </c>
      <c r="N7" s="33">
        <v>542814</v>
      </c>
      <c r="O7" s="33">
        <v>490902</v>
      </c>
      <c r="P7" s="33">
        <v>490902</v>
      </c>
      <c r="Q7" s="34">
        <f>O7/N7*100</f>
        <v>90.43650311156307</v>
      </c>
      <c r="R7" s="35">
        <v>598573</v>
      </c>
      <c r="S7" s="35">
        <v>9240</v>
      </c>
      <c r="T7" s="35">
        <v>37141</v>
      </c>
      <c r="U7" s="35">
        <v>37141</v>
      </c>
      <c r="V7" s="49">
        <f>U7/T7</f>
        <v>1</v>
      </c>
      <c r="W7" s="65">
        <v>21457</v>
      </c>
      <c r="X7" s="66">
        <v>7294</v>
      </c>
      <c r="Y7" s="66"/>
      <c r="Z7" s="66">
        <v>5361</v>
      </c>
      <c r="AA7" s="67">
        <v>3029</v>
      </c>
      <c r="AB7" s="62">
        <v>10579</v>
      </c>
      <c r="AC7" s="63">
        <v>52412</v>
      </c>
      <c r="AD7" s="63">
        <f>AC7</f>
        <v>52412</v>
      </c>
      <c r="AE7" s="64">
        <f>AD7/AC7</f>
        <v>1</v>
      </c>
      <c r="AF7" s="65">
        <v>27476</v>
      </c>
      <c r="AG7" s="66">
        <v>13369</v>
      </c>
      <c r="AH7" s="66"/>
      <c r="AI7" s="66">
        <v>11216</v>
      </c>
      <c r="AJ7" s="67">
        <v>349</v>
      </c>
      <c r="AK7" s="51">
        <v>29722</v>
      </c>
      <c r="AL7" s="33">
        <v>67720</v>
      </c>
      <c r="AM7" s="33">
        <f>AL7</f>
        <v>67720</v>
      </c>
      <c r="AN7" s="36">
        <f>AM7/AL7</f>
        <v>1</v>
      </c>
      <c r="AO7" s="59">
        <v>38500</v>
      </c>
      <c r="AP7" s="60">
        <v>12285</v>
      </c>
      <c r="AQ7" s="60">
        <v>0</v>
      </c>
      <c r="AR7" s="60">
        <v>15471</v>
      </c>
      <c r="AS7" s="61">
        <v>1464</v>
      </c>
    </row>
    <row r="8" spans="1:45" ht="49.5" customHeight="1" thickBot="1">
      <c r="A8" s="37" t="s">
        <v>4</v>
      </c>
      <c r="B8" s="38" t="s">
        <v>17</v>
      </c>
      <c r="C8" s="39" t="s">
        <v>18</v>
      </c>
      <c r="D8" s="40">
        <v>2200</v>
      </c>
      <c r="E8" s="40">
        <v>2076</v>
      </c>
      <c r="F8" s="40">
        <v>0</v>
      </c>
      <c r="G8" s="40">
        <v>0</v>
      </c>
      <c r="H8" s="41">
        <f>F8/E8*100</f>
        <v>0</v>
      </c>
      <c r="I8" s="42">
        <v>3000</v>
      </c>
      <c r="J8" s="42">
        <v>2250</v>
      </c>
      <c r="K8" s="42"/>
      <c r="L8" s="43">
        <f>(I8-E8)/E8*100</f>
        <v>44.50867052023121</v>
      </c>
      <c r="M8" s="44">
        <v>3000</v>
      </c>
      <c r="N8" s="45">
        <v>2610</v>
      </c>
      <c r="O8" s="45">
        <v>0</v>
      </c>
      <c r="P8" s="45">
        <v>0</v>
      </c>
      <c r="Q8" s="46">
        <f>O8/N8*100</f>
        <v>0</v>
      </c>
      <c r="R8" s="47">
        <v>3000</v>
      </c>
      <c r="S8" s="47">
        <v>0</v>
      </c>
      <c r="T8" s="47">
        <v>1200</v>
      </c>
      <c r="U8" s="47">
        <v>860</v>
      </c>
      <c r="V8" s="50">
        <f>U8/T8</f>
        <v>0.7166666666666667</v>
      </c>
      <c r="W8" s="59">
        <v>300</v>
      </c>
      <c r="X8" s="60">
        <v>900</v>
      </c>
      <c r="Y8" s="60"/>
      <c r="Z8" s="60"/>
      <c r="AA8" s="61"/>
      <c r="AB8" s="52">
        <v>3000</v>
      </c>
      <c r="AC8" s="45">
        <v>3150</v>
      </c>
      <c r="AD8" s="45">
        <v>2634</v>
      </c>
      <c r="AE8" s="48">
        <f>AD8/AC8</f>
        <v>0.8361904761904762</v>
      </c>
      <c r="AF8" s="59">
        <v>200</v>
      </c>
      <c r="AG8" s="60">
        <f>3150-200</f>
        <v>2950</v>
      </c>
      <c r="AH8" s="60"/>
      <c r="AI8" s="60"/>
      <c r="AJ8" s="61"/>
      <c r="AK8" s="52">
        <v>15100</v>
      </c>
      <c r="AL8" s="45">
        <v>16046</v>
      </c>
      <c r="AM8" s="45">
        <v>16046</v>
      </c>
      <c r="AN8" s="48">
        <f>AM8/AL8</f>
        <v>1</v>
      </c>
      <c r="AO8" s="59">
        <v>1796</v>
      </c>
      <c r="AP8" s="60">
        <v>13500</v>
      </c>
      <c r="AQ8" s="60">
        <v>750</v>
      </c>
      <c r="AR8" s="60"/>
      <c r="AS8" s="61"/>
    </row>
    <row r="9" spans="1:45" ht="39.75" customHeight="1" thickBot="1">
      <c r="A9" s="84" t="s">
        <v>5</v>
      </c>
      <c r="B9" s="85"/>
      <c r="C9" s="86"/>
      <c r="D9" s="3" t="e">
        <f>#REF!+#REF!</f>
        <v>#REF!</v>
      </c>
      <c r="E9" s="4" t="e">
        <f>#REF!+#REF!</f>
        <v>#REF!</v>
      </c>
      <c r="F9" s="6" t="e">
        <f>#REF!+#REF!</f>
        <v>#REF!</v>
      </c>
      <c r="G9" s="6" t="e">
        <f>#REF!+#REF!</f>
        <v>#REF!</v>
      </c>
      <c r="H9" s="5" t="e">
        <f>F9/E9*100</f>
        <v>#REF!</v>
      </c>
      <c r="I9" s="8" t="e">
        <f>#REF!+#REF!</f>
        <v>#REF!</v>
      </c>
      <c r="J9" s="7" t="e">
        <f>#REF!+#REF!</f>
        <v>#REF!</v>
      </c>
      <c r="K9" s="10" t="e">
        <f>#REF!+#REF!</f>
        <v>#REF!</v>
      </c>
      <c r="L9" s="9" t="e">
        <f>K9/J9*100</f>
        <v>#REF!</v>
      </c>
      <c r="M9" s="13" t="e">
        <f>#REF!+#REF!</f>
        <v>#REF!</v>
      </c>
      <c r="N9" s="12" t="e">
        <f>#REF!+#REF!</f>
        <v>#REF!</v>
      </c>
      <c r="O9" s="17" t="e">
        <f>#REF!+#REF!</f>
        <v>#REF!</v>
      </c>
      <c r="P9" s="17" t="e">
        <f>#REF!+#REF!</f>
        <v>#REF!</v>
      </c>
      <c r="Q9" s="15" t="e">
        <f>O9/N9*100</f>
        <v>#REF!</v>
      </c>
      <c r="R9" s="16" t="e">
        <f>#REF!+#REF!</f>
        <v>#REF!</v>
      </c>
      <c r="S9" s="14">
        <f>SUM(S7:S8)</f>
        <v>9240</v>
      </c>
      <c r="T9" s="14">
        <f aca="true" t="shared" si="0" ref="T9:AS9">SUM(T7:T8)</f>
        <v>38341</v>
      </c>
      <c r="U9" s="14">
        <f t="shared" si="0"/>
        <v>38001</v>
      </c>
      <c r="V9" s="14">
        <f t="shared" si="0"/>
        <v>1.7166666666666668</v>
      </c>
      <c r="W9" s="14">
        <f t="shared" si="0"/>
        <v>21757</v>
      </c>
      <c r="X9" s="14">
        <f t="shared" si="0"/>
        <v>8194</v>
      </c>
      <c r="Y9" s="14">
        <f t="shared" si="0"/>
        <v>0</v>
      </c>
      <c r="Z9" s="14">
        <f t="shared" si="0"/>
        <v>5361</v>
      </c>
      <c r="AA9" s="14">
        <f t="shared" si="0"/>
        <v>3029</v>
      </c>
      <c r="AB9" s="14">
        <f t="shared" si="0"/>
        <v>13579</v>
      </c>
      <c r="AC9" s="14">
        <f t="shared" si="0"/>
        <v>55562</v>
      </c>
      <c r="AD9" s="14">
        <f t="shared" si="0"/>
        <v>55046</v>
      </c>
      <c r="AE9" s="14">
        <f t="shared" si="0"/>
        <v>1.8361904761904762</v>
      </c>
      <c r="AF9" s="14">
        <f t="shared" si="0"/>
        <v>27676</v>
      </c>
      <c r="AG9" s="14">
        <f t="shared" si="0"/>
        <v>16319</v>
      </c>
      <c r="AH9" s="14">
        <f t="shared" si="0"/>
        <v>0</v>
      </c>
      <c r="AI9" s="14">
        <f t="shared" si="0"/>
        <v>11216</v>
      </c>
      <c r="AJ9" s="14">
        <f t="shared" si="0"/>
        <v>349</v>
      </c>
      <c r="AK9" s="14">
        <f t="shared" si="0"/>
        <v>44822</v>
      </c>
      <c r="AL9" s="14">
        <f t="shared" si="0"/>
        <v>83766</v>
      </c>
      <c r="AM9" s="14">
        <f t="shared" si="0"/>
        <v>83766</v>
      </c>
      <c r="AN9" s="14">
        <f t="shared" si="0"/>
        <v>2</v>
      </c>
      <c r="AO9" s="14">
        <f t="shared" si="0"/>
        <v>40296</v>
      </c>
      <c r="AP9" s="14">
        <f t="shared" si="0"/>
        <v>25785</v>
      </c>
      <c r="AQ9" s="14">
        <f t="shared" si="0"/>
        <v>750</v>
      </c>
      <c r="AR9" s="14">
        <f t="shared" si="0"/>
        <v>15471</v>
      </c>
      <c r="AS9" s="14">
        <f t="shared" si="0"/>
        <v>1464</v>
      </c>
    </row>
    <row r="11" spans="1:45" ht="18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55"/>
      <c r="AG11" s="55"/>
      <c r="AH11" s="55"/>
      <c r="AI11" s="55"/>
      <c r="AJ11" s="55"/>
      <c r="AK11"/>
      <c r="AL11"/>
      <c r="AM11"/>
      <c r="AN11"/>
      <c r="AO11" s="55"/>
      <c r="AP11" s="55"/>
      <c r="AQ11" s="55"/>
      <c r="AR11" s="55"/>
      <c r="AS11" s="55"/>
    </row>
    <row r="12" spans="1:45" ht="18.7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54"/>
      <c r="AG12" s="54"/>
      <c r="AH12" s="54"/>
      <c r="AI12" s="54"/>
      <c r="AJ12" s="54"/>
      <c r="AK12"/>
      <c r="AL12"/>
      <c r="AM12"/>
      <c r="AN12"/>
      <c r="AO12" s="54"/>
      <c r="AP12" s="54"/>
      <c r="AQ12" s="54"/>
      <c r="AR12" s="54"/>
      <c r="AS12" s="54"/>
    </row>
    <row r="13" spans="1:45" ht="18.7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54"/>
      <c r="AG13" s="54"/>
      <c r="AH13" s="54"/>
      <c r="AI13" s="54"/>
      <c r="AJ13" s="54"/>
      <c r="AK13"/>
      <c r="AL13"/>
      <c r="AM13"/>
      <c r="AN13"/>
      <c r="AO13" s="54"/>
      <c r="AP13" s="54"/>
      <c r="AQ13" s="54"/>
      <c r="AR13" s="54"/>
      <c r="AS13" s="54"/>
    </row>
    <row r="14" spans="1:18" ht="18.75">
      <c r="A14" s="1"/>
      <c r="B14" s="1"/>
      <c r="C14" s="1"/>
      <c r="D14" s="1"/>
      <c r="E14" s="1"/>
      <c r="F14" s="1"/>
      <c r="G14" s="1"/>
      <c r="I14" s="1"/>
      <c r="J14" s="1"/>
      <c r="K14" s="1"/>
      <c r="L14" s="1"/>
      <c r="M14" s="1"/>
      <c r="N14" s="1"/>
      <c r="O14" s="1"/>
      <c r="P14" s="1"/>
      <c r="Q14" s="1"/>
      <c r="R14" s="1"/>
    </row>
  </sheetData>
  <sheetProtection/>
  <mergeCells count="42">
    <mergeCell ref="AB3:AJ3"/>
    <mergeCell ref="AO4:AS5"/>
    <mergeCell ref="AK3:AS3"/>
    <mergeCell ref="W4:AA5"/>
    <mergeCell ref="A1:AN1"/>
    <mergeCell ref="A2:AN2"/>
    <mergeCell ref="O4:O6"/>
    <mergeCell ref="P4:P6"/>
    <mergeCell ref="K4:K6"/>
    <mergeCell ref="G4:G6"/>
    <mergeCell ref="AN4:AN6"/>
    <mergeCell ref="AE4:AE6"/>
    <mergeCell ref="AC4:AC6"/>
    <mergeCell ref="R4:R6"/>
    <mergeCell ref="S4:S6"/>
    <mergeCell ref="AD4:AD6"/>
    <mergeCell ref="D4:D6"/>
    <mergeCell ref="E4:E6"/>
    <mergeCell ref="Q4:Q6"/>
    <mergeCell ref="AK4:AK6"/>
    <mergeCell ref="AL4:AL6"/>
    <mergeCell ref="AM4:AM6"/>
    <mergeCell ref="A11:AE11"/>
    <mergeCell ref="L4:L6"/>
    <mergeCell ref="AF4:AJ5"/>
    <mergeCell ref="S3:V3"/>
    <mergeCell ref="U4:U6"/>
    <mergeCell ref="V4:V6"/>
    <mergeCell ref="N4:N6"/>
    <mergeCell ref="B3:B6"/>
    <mergeCell ref="T4:T6"/>
    <mergeCell ref="AB4:AB6"/>
    <mergeCell ref="M4:M6"/>
    <mergeCell ref="C3:C6"/>
    <mergeCell ref="F4:F6"/>
    <mergeCell ref="A12:AE12"/>
    <mergeCell ref="H4:H6"/>
    <mergeCell ref="A13:AE13"/>
    <mergeCell ref="A9:C9"/>
    <mergeCell ref="A3:A6"/>
    <mergeCell ref="I4:I6"/>
    <mergeCell ref="J4:J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F.rahimpoor</dc:creator>
  <cp:keywords/>
  <dc:description/>
  <cp:lastModifiedBy>شاهرخیان</cp:lastModifiedBy>
  <cp:lastPrinted>2021-09-18T05:26:33Z</cp:lastPrinted>
  <dcterms:created xsi:type="dcterms:W3CDTF">2014-05-17T09:24:27Z</dcterms:created>
  <dcterms:modified xsi:type="dcterms:W3CDTF">2023-04-20T06:53:52Z</dcterms:modified>
  <cp:category/>
  <cp:version/>
  <cp:contentType/>
  <cp:contentStatus/>
</cp:coreProperties>
</file>